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benko\Documents\! Docs\MyVideos\SimSmith Advanced\[#35] RF Sampling Circuits (Adv. 21)\"/>
    </mc:Choice>
  </mc:AlternateContent>
  <bookViews>
    <workbookView xWindow="0" yWindow="0" windowWidth="25050" windowHeight="12030" xr2:uid="{64E56A4E-E54E-44A6-8495-57934A1FC1BF}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K8" i="1" s="1"/>
  <c r="H8" i="1"/>
  <c r="J8" i="1" s="1"/>
  <c r="H4" i="1" l="1"/>
  <c r="I4" i="1"/>
  <c r="J4" i="1"/>
  <c r="K4" i="1"/>
  <c r="H3" i="1"/>
  <c r="J3" i="1" s="1"/>
  <c r="I3" i="1"/>
  <c r="K3" i="1"/>
  <c r="G3" i="1" l="1"/>
  <c r="G4" i="1"/>
  <c r="G5" i="1"/>
  <c r="G6" i="1"/>
  <c r="G7" i="1"/>
  <c r="G8" i="1"/>
  <c r="G9" i="1"/>
  <c r="G10" i="1"/>
  <c r="G2" i="1"/>
  <c r="C10" i="1"/>
  <c r="F10" i="1" s="1"/>
  <c r="I10" i="1" l="1"/>
  <c r="K10" i="1" s="1"/>
  <c r="D10" i="1"/>
  <c r="E10" i="1"/>
  <c r="H10" i="1" s="1"/>
  <c r="J10" i="1" s="1"/>
  <c r="J2" i="1"/>
  <c r="I2" i="1"/>
  <c r="K2" i="1" s="1"/>
  <c r="H2" i="1"/>
  <c r="F3" i="1"/>
  <c r="F5" i="1"/>
  <c r="F6" i="1"/>
  <c r="F7" i="1"/>
  <c r="F8" i="1"/>
  <c r="F9" i="1"/>
  <c r="E3" i="1"/>
  <c r="E5" i="1"/>
  <c r="E6" i="1"/>
  <c r="E7" i="1"/>
  <c r="E8" i="1"/>
  <c r="E9" i="1"/>
  <c r="D3" i="1"/>
  <c r="D5" i="1"/>
  <c r="D6" i="1"/>
  <c r="D7" i="1"/>
  <c r="D8" i="1"/>
  <c r="D9" i="1"/>
  <c r="C3" i="1"/>
  <c r="C4" i="1"/>
  <c r="F4" i="1" s="1"/>
  <c r="C5" i="1"/>
  <c r="C6" i="1"/>
  <c r="C7" i="1"/>
  <c r="C8" i="1"/>
  <c r="C9" i="1"/>
  <c r="C2" i="1"/>
  <c r="F2" i="1" s="1"/>
  <c r="E2" i="1" l="1"/>
  <c r="D2" i="1"/>
  <c r="D4" i="1"/>
  <c r="E4" i="1"/>
</calcChain>
</file>

<file path=xl/sharedStrings.xml><?xml version="1.0" encoding="utf-8"?>
<sst xmlns="http://schemas.openxmlformats.org/spreadsheetml/2006/main" count="9" uniqueCount="9">
  <si>
    <t>SWR</t>
  </si>
  <si>
    <t>Power(W)</t>
  </si>
  <si>
    <t>Max Vrms</t>
  </si>
  <si>
    <t>Min Vrms</t>
  </si>
  <si>
    <t>Max Irms</t>
  </si>
  <si>
    <t>Min Irms</t>
  </si>
  <si>
    <t>Load Power(W)</t>
  </si>
  <si>
    <t>Converted to dBm</t>
  </si>
  <si>
    <t>After 40dB Coupling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</si>
</sst>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2" fillId="2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166" fontId="0" fillId="0" borderId="0" xfId="0" applyNumberFormat="1"/>
    <xf numFmtId="2" fontId="1" fillId="0" borderId="0" xfId="0" applyNumberFormat="1" applyFont="1" applyAlignment="1">
      <alignment horizontal="center"/>
    </xf>
    <xf numFmtId="0" fontId="0" fillId="0" borderId="0" xfId="0" applyAlignment="1"/>
    <xf numFmtId="165" fontId="1" fillId="0" borderId="0" xfId="0" applyNumberFormat="1" applyFont="1" applyAlignment="1">
      <alignment horizontal="center"/>
    </xf>
    <xf numFmtId="165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664D9-618D-4144-83E5-63D30C341D23}">
  <dimension ref="A1:K10"/>
  <sheetViews>
    <sheetView tabSelected="1" zoomScale="130" zoomScaleNormal="130" workbookViewId="0">
      <selection activeCell="I9" sqref="I9"/>
    </sheetView>
  </sheetViews>
  <sheetFormatPr defaultRowHeight="15" x14ac:dyDescent="0.25"/>
  <cols>
    <col min="1" max="1" width="13.85546875" style="1" customWidth="1"/>
    <col min="2" max="2" width="9.42578125" style="1" customWidth="1"/>
    <col min="3" max="3" width="19.7109375" style="10" customWidth="1"/>
    <col min="4" max="7" width="12.42578125" style="2" customWidth="1"/>
    <col min="8" max="8" width="12.85546875" style="6" customWidth="1"/>
    <col min="9" max="9" width="12.85546875" style="12" customWidth="1"/>
    <col min="10" max="11" width="11.5703125" style="7" customWidth="1"/>
  </cols>
  <sheetData>
    <row r="1" spans="1:11" ht="18.75" x14ac:dyDescent="0.3">
      <c r="A1" s="3" t="s">
        <v>1</v>
      </c>
      <c r="B1" s="3" t="s">
        <v>0</v>
      </c>
      <c r="C1" s="9" t="s">
        <v>6</v>
      </c>
      <c r="D1" s="4" t="s">
        <v>2</v>
      </c>
      <c r="E1" s="4" t="s">
        <v>3</v>
      </c>
      <c r="F1" s="4" t="s">
        <v>4</v>
      </c>
      <c r="G1" s="4" t="s">
        <v>5</v>
      </c>
      <c r="H1" s="13" t="s">
        <v>8</v>
      </c>
      <c r="I1" s="14"/>
      <c r="J1" s="15" t="s">
        <v>7</v>
      </c>
      <c r="K1" s="16"/>
    </row>
    <row r="2" spans="1:11" x14ac:dyDescent="0.25">
      <c r="A2" s="1">
        <v>2000</v>
      </c>
      <c r="B2" s="1">
        <v>3</v>
      </c>
      <c r="C2" s="10">
        <f>A2*(1-((B2-1)/(B2+1))^2)</f>
        <v>1500</v>
      </c>
      <c r="D2" s="8">
        <f>SQRT(C2*50*B2)</f>
        <v>474.34164902525691</v>
      </c>
      <c r="E2" s="2">
        <f>SQRT(C2*50/B2)</f>
        <v>158.11388300841898</v>
      </c>
      <c r="F2" s="5">
        <f>SQRT(C2/50*B2)</f>
        <v>9.4868329805051381</v>
      </c>
      <c r="G2" s="2">
        <f>SQRT(C2/50/B2)</f>
        <v>3.1622776601683795</v>
      </c>
      <c r="H2" s="6">
        <f>D2/100</f>
        <v>4.7434164902525691</v>
      </c>
      <c r="I2" s="12">
        <f>F2/100</f>
        <v>9.4868329805051388E-2</v>
      </c>
      <c r="J2" s="7">
        <f>20*LOG10(H2/0.2236)</f>
        <v>26.53238919682591</v>
      </c>
      <c r="K2" s="7">
        <f>20*LOG10(I2*50/0.2236)</f>
        <v>26.53238919682591</v>
      </c>
    </row>
    <row r="3" spans="1:11" x14ac:dyDescent="0.25">
      <c r="A3" s="1">
        <v>1500</v>
      </c>
      <c r="B3" s="1">
        <v>1</v>
      </c>
      <c r="C3" s="10">
        <f t="shared" ref="C3:C9" si="0">A3*(1-((B3-1)/(B3+1))^2)</f>
        <v>1500</v>
      </c>
      <c r="D3" s="2">
        <f t="shared" ref="D3:D9" si="1">SQRT(C3*50*B3)</f>
        <v>273.86127875258308</v>
      </c>
      <c r="E3" s="2">
        <f t="shared" ref="E3:E9" si="2">SQRT(C3*50/B3)</f>
        <v>273.86127875258308</v>
      </c>
      <c r="F3" s="2">
        <f t="shared" ref="F3:F9" si="3">SQRT(C3/50*B3)</f>
        <v>5.4772255750516612</v>
      </c>
      <c r="G3" s="2">
        <f t="shared" ref="G3:G10" si="4">SQRT(C3/50/B3)</f>
        <v>5.4772255750516612</v>
      </c>
      <c r="H3" s="6">
        <f>D3/100</f>
        <v>2.7386127875258306</v>
      </c>
      <c r="I3" s="12">
        <f>F3/100</f>
        <v>5.4772255750516613E-2</v>
      </c>
      <c r="J3" s="7">
        <f>20*LOG10(H3/0.2236)</f>
        <v>21.761176649629288</v>
      </c>
      <c r="K3" s="7">
        <f>20*LOG10(I3*50/0.2236)</f>
        <v>21.761176649629288</v>
      </c>
    </row>
    <row r="4" spans="1:11" x14ac:dyDescent="0.25">
      <c r="A4" s="1">
        <v>1500</v>
      </c>
      <c r="B4" s="1">
        <v>3</v>
      </c>
      <c r="C4" s="10">
        <f t="shared" si="0"/>
        <v>1125</v>
      </c>
      <c r="D4" s="5">
        <f t="shared" si="1"/>
        <v>410.79191812887461</v>
      </c>
      <c r="E4" s="2">
        <f t="shared" si="2"/>
        <v>136.93063937629154</v>
      </c>
      <c r="F4" s="5">
        <f t="shared" si="3"/>
        <v>8.2158383625774913</v>
      </c>
      <c r="G4" s="2">
        <f t="shared" si="4"/>
        <v>2.7386127875258306</v>
      </c>
      <c r="H4" s="6">
        <f>D4/100</f>
        <v>4.1079191812887466</v>
      </c>
      <c r="I4" s="12">
        <f>F4/100</f>
        <v>8.2158383625774919E-2</v>
      </c>
      <c r="J4" s="7">
        <f>20*LOG10(H4/0.2236)</f>
        <v>25.283001830742915</v>
      </c>
      <c r="K4" s="7">
        <f>20*LOG10(I4*50/0.2236)</f>
        <v>25.283001830742911</v>
      </c>
    </row>
    <row r="5" spans="1:11" x14ac:dyDescent="0.25">
      <c r="A5" s="1">
        <v>100</v>
      </c>
      <c r="B5" s="1">
        <v>1</v>
      </c>
      <c r="C5" s="10">
        <f t="shared" si="0"/>
        <v>100</v>
      </c>
      <c r="D5" s="2">
        <f t="shared" si="1"/>
        <v>70.710678118654755</v>
      </c>
      <c r="E5" s="2">
        <f t="shared" si="2"/>
        <v>70.710678118654755</v>
      </c>
      <c r="F5" s="2">
        <f t="shared" si="3"/>
        <v>1.4142135623730951</v>
      </c>
      <c r="G5" s="2">
        <f t="shared" si="4"/>
        <v>1.4142135623730951</v>
      </c>
    </row>
    <row r="6" spans="1:11" x14ac:dyDescent="0.25">
      <c r="A6" s="1">
        <v>100</v>
      </c>
      <c r="B6" s="1">
        <v>3</v>
      </c>
      <c r="C6" s="10">
        <f t="shared" si="0"/>
        <v>75</v>
      </c>
      <c r="D6" s="2">
        <f t="shared" si="1"/>
        <v>106.06601717798213</v>
      </c>
      <c r="E6" s="2">
        <f t="shared" si="2"/>
        <v>35.355339059327378</v>
      </c>
      <c r="F6" s="2">
        <f t="shared" si="3"/>
        <v>2.1213203435596424</v>
      </c>
      <c r="G6" s="2">
        <f t="shared" si="4"/>
        <v>0.70710678118654757</v>
      </c>
    </row>
    <row r="7" spans="1:11" x14ac:dyDescent="0.25">
      <c r="A7" s="1">
        <v>100</v>
      </c>
      <c r="B7" s="1">
        <v>20</v>
      </c>
      <c r="C7" s="10">
        <f t="shared" si="0"/>
        <v>18.140589569160991</v>
      </c>
      <c r="D7" s="2">
        <f t="shared" si="1"/>
        <v>134.68700594029474</v>
      </c>
      <c r="E7" s="2">
        <f t="shared" si="2"/>
        <v>6.7343502970147373</v>
      </c>
      <c r="F7" s="2">
        <f t="shared" si="3"/>
        <v>2.6937401188058949</v>
      </c>
      <c r="G7" s="2">
        <f t="shared" si="4"/>
        <v>0.13468700594029473</v>
      </c>
    </row>
    <row r="8" spans="1:11" x14ac:dyDescent="0.25">
      <c r="A8" s="1">
        <v>5</v>
      </c>
      <c r="B8" s="1">
        <v>1</v>
      </c>
      <c r="C8" s="10">
        <f t="shared" si="0"/>
        <v>5</v>
      </c>
      <c r="D8" s="2">
        <f t="shared" si="1"/>
        <v>15.811388300841896</v>
      </c>
      <c r="E8" s="2">
        <f t="shared" si="2"/>
        <v>15.811388300841896</v>
      </c>
      <c r="F8" s="2">
        <f t="shared" si="3"/>
        <v>0.31622776601683794</v>
      </c>
      <c r="G8" s="2">
        <f t="shared" si="4"/>
        <v>0.31622776601683794</v>
      </c>
      <c r="H8" s="6">
        <f>D8/100</f>
        <v>0.15811388300841897</v>
      </c>
      <c r="I8" s="12">
        <f>F8/100</f>
        <v>3.1622776601683794E-3</v>
      </c>
      <c r="J8" s="7">
        <f>20*LOG10(H8/0.2236)</f>
        <v>-3.0100358975673376</v>
      </c>
      <c r="K8" s="7">
        <f>20*LOG10(I8*50/0.2236)</f>
        <v>-3.0100358975673376</v>
      </c>
    </row>
    <row r="9" spans="1:11" x14ac:dyDescent="0.25">
      <c r="A9" s="1">
        <v>1</v>
      </c>
      <c r="B9" s="1">
        <v>1</v>
      </c>
      <c r="C9" s="10">
        <f t="shared" si="0"/>
        <v>1</v>
      </c>
      <c r="D9" s="11">
        <f t="shared" si="1"/>
        <v>7.0710678118654755</v>
      </c>
      <c r="E9" s="2">
        <f t="shared" si="2"/>
        <v>7.0710678118654755</v>
      </c>
      <c r="F9" s="11">
        <f t="shared" si="3"/>
        <v>0.1414213562373095</v>
      </c>
      <c r="G9" s="2">
        <f t="shared" si="4"/>
        <v>0.1414213562373095</v>
      </c>
    </row>
    <row r="10" spans="1:11" x14ac:dyDescent="0.25">
      <c r="A10" s="1">
        <v>1</v>
      </c>
      <c r="B10" s="1">
        <v>3</v>
      </c>
      <c r="C10" s="10">
        <f t="shared" ref="C10" si="5">A10*(1-((B10-1)/(B10+1))^2)</f>
        <v>0.75</v>
      </c>
      <c r="D10" s="11">
        <f t="shared" ref="D10" si="6">SQRT(C10*50*B10)</f>
        <v>10.606601717798213</v>
      </c>
      <c r="E10" s="5">
        <f t="shared" ref="E10" si="7">SQRT(C10*50/B10)</f>
        <v>3.5355339059327378</v>
      </c>
      <c r="F10" s="11">
        <f t="shared" ref="F10" si="8">SQRT(C10/50*B10)</f>
        <v>0.21213203435596426</v>
      </c>
      <c r="G10" s="5">
        <f t="shared" si="4"/>
        <v>7.0710678118654752E-2</v>
      </c>
      <c r="H10" s="6">
        <f>E10/100</f>
        <v>3.5355339059327376E-2</v>
      </c>
      <c r="I10" s="12">
        <f>G10/100</f>
        <v>7.0710678118654751E-4</v>
      </c>
      <c r="J10" s="7">
        <f>20*LOG10(H10/0.2236)</f>
        <v>-16.020335854207147</v>
      </c>
      <c r="K10" s="7">
        <f>20*LOG10(I10*50/0.2236)</f>
        <v>-16.020335854207147</v>
      </c>
    </row>
  </sheetData>
  <mergeCells count="2">
    <mergeCell ref="H1:I1"/>
    <mergeCell ref="J1:K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lbenko</dc:creator>
  <cp:lastModifiedBy>lbenko</cp:lastModifiedBy>
  <dcterms:created xsi:type="dcterms:W3CDTF">2017-11-25T20:10:55Z</dcterms:created>
  <dcterms:modified xsi:type="dcterms:W3CDTF">2017-12-04T17:06:47Z</dcterms:modified>
</cp:coreProperties>
</file>