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benko\Documents\! Docs\MyVideos\SimSmith Advanced\{#37} RF Sampling Circuits, Part 3\"/>
    </mc:Choice>
  </mc:AlternateContent>
  <bookViews>
    <workbookView xWindow="0" yWindow="0" windowWidth="20355" windowHeight="5805" xr2:uid="{97A833BA-BED5-4B1D-B382-57D054C42534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8" i="1" s="1"/>
  <c r="D4" i="1"/>
  <c r="D7" i="1" s="1"/>
  <c r="E4" i="1"/>
  <c r="E8" i="1" s="1"/>
  <c r="F4" i="1"/>
  <c r="G4" i="1"/>
  <c r="G7" i="1" s="1"/>
  <c r="H4" i="1"/>
  <c r="I4" i="1"/>
  <c r="J4" i="1"/>
  <c r="J7" i="1" s="1"/>
  <c r="K4" i="1"/>
  <c r="K8" i="1" s="1"/>
  <c r="C5" i="1"/>
  <c r="C7" i="1" s="1"/>
  <c r="D5" i="1"/>
  <c r="E5" i="1"/>
  <c r="E7" i="1" s="1"/>
  <c r="F5" i="1"/>
  <c r="G5" i="1"/>
  <c r="H5" i="1"/>
  <c r="I5" i="1"/>
  <c r="J5" i="1"/>
  <c r="K5" i="1"/>
  <c r="C10" i="1"/>
  <c r="C13" i="1" s="1"/>
  <c r="D10" i="1"/>
  <c r="D13" i="1" s="1"/>
  <c r="E10" i="1"/>
  <c r="F10" i="1"/>
  <c r="G10" i="1"/>
  <c r="H10" i="1"/>
  <c r="I10" i="1"/>
  <c r="J10" i="1"/>
  <c r="K10" i="1"/>
  <c r="C11" i="1"/>
  <c r="C14" i="1" s="1"/>
  <c r="D11" i="1"/>
  <c r="E11" i="1"/>
  <c r="E14" i="1" s="1"/>
  <c r="F11" i="1"/>
  <c r="G11" i="1"/>
  <c r="H11" i="1"/>
  <c r="H14" i="1" s="1"/>
  <c r="I11" i="1"/>
  <c r="J11" i="1"/>
  <c r="J14" i="1" s="1"/>
  <c r="K11" i="1"/>
  <c r="I14" i="1"/>
  <c r="B11" i="1"/>
  <c r="B10" i="1"/>
  <c r="B5" i="1"/>
  <c r="B4" i="1"/>
  <c r="B8" i="1" s="1"/>
  <c r="D14" i="1" l="1"/>
  <c r="H7" i="1"/>
  <c r="K14" i="1"/>
  <c r="F7" i="1"/>
  <c r="I13" i="1"/>
  <c r="J13" i="1"/>
  <c r="F8" i="1"/>
  <c r="G13" i="1"/>
  <c r="H13" i="1"/>
  <c r="K13" i="1"/>
  <c r="K7" i="1"/>
  <c r="I7" i="1"/>
  <c r="H8" i="1"/>
  <c r="G14" i="1"/>
  <c r="G8" i="1"/>
  <c r="F13" i="1"/>
  <c r="E13" i="1"/>
  <c r="D8" i="1"/>
  <c r="F14" i="1"/>
  <c r="J8" i="1"/>
  <c r="I8" i="1"/>
  <c r="B14" i="1"/>
  <c r="B7" i="1"/>
  <c r="B13" i="1"/>
</calcChain>
</file>

<file path=xl/sharedStrings.xml><?xml version="1.0" encoding="utf-8"?>
<sst xmlns="http://schemas.openxmlformats.org/spreadsheetml/2006/main" count="10" uniqueCount="8">
  <si>
    <t>Tee (Rseries) x 2</t>
  </si>
  <si>
    <t>Tee (Rshunt) x 1</t>
  </si>
  <si>
    <t>Res. (center pin to center pin)</t>
  </si>
  <si>
    <t>Res. (either center pin to ground)</t>
  </si>
  <si>
    <t>Pi (Rshunt) x 2</t>
  </si>
  <si>
    <t>Pi (Rseries) x 1</t>
  </si>
  <si>
    <t>Attn. (dB) enter value</t>
  </si>
  <si>
    <t>Z0 (ohms) enter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</si>
</sst>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2" fontId="1" fillId="0" borderId="0" xfId="0" applyNumberFormat="1" applyFont="1"/>
    <xf numFmtId="0" fontId="0" fillId="0" borderId="1" xfId="0" applyBorder="1"/>
    <xf numFmtId="2" fontId="0" fillId="0" borderId="2" xfId="0" applyNumberFormat="1" applyBorder="1"/>
    <xf numFmtId="2" fontId="0" fillId="0" borderId="3" xfId="0" applyNumberFormat="1" applyBorder="1"/>
    <xf numFmtId="0" fontId="0" fillId="0" borderId="4" xfId="0" applyBorder="1"/>
    <xf numFmtId="2" fontId="0" fillId="0" borderId="0" xfId="0" applyNumberFormat="1" applyBorder="1"/>
    <xf numFmtId="2" fontId="0" fillId="0" borderId="5" xfId="0" applyNumberFormat="1" applyBorder="1"/>
    <xf numFmtId="2" fontId="1" fillId="0" borderId="0" xfId="0" applyNumberFormat="1" applyFont="1" applyBorder="1"/>
    <xf numFmtId="2" fontId="1" fillId="0" borderId="5" xfId="0" applyNumberFormat="1" applyFont="1" applyBorder="1"/>
    <xf numFmtId="0" fontId="0" fillId="0" borderId="6" xfId="0" applyBorder="1"/>
    <xf numFmtId="2" fontId="1" fillId="0" borderId="7" xfId="0" applyNumberFormat="1" applyFont="1" applyBorder="1"/>
    <xf numFmtId="2" fontId="1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43A00-837C-412D-9C1D-1A3159124333}">
  <dimension ref="A1:P14"/>
  <sheetViews>
    <sheetView tabSelected="1" zoomScale="130" zoomScaleNormal="130" workbookViewId="0">
      <selection activeCell="E19" sqref="E19"/>
    </sheetView>
  </sheetViews>
  <sheetFormatPr defaultRowHeight="15" x14ac:dyDescent="0.25"/>
  <cols>
    <col min="1" max="1" width="30.7109375" customWidth="1"/>
    <col min="2" max="16" width="9.140625" style="1"/>
  </cols>
  <sheetData>
    <row r="1" spans="1:11" x14ac:dyDescent="0.25">
      <c r="A1" t="s">
        <v>6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10</v>
      </c>
      <c r="I1" s="2">
        <v>20</v>
      </c>
      <c r="J1" s="2">
        <v>30</v>
      </c>
      <c r="K1" s="2">
        <v>40</v>
      </c>
    </row>
    <row r="2" spans="1:11" x14ac:dyDescent="0.25">
      <c r="A2" t="s">
        <v>7</v>
      </c>
      <c r="B2" s="2">
        <v>50</v>
      </c>
      <c r="C2" s="2">
        <v>50</v>
      </c>
      <c r="D2" s="2">
        <v>50</v>
      </c>
      <c r="E2" s="2">
        <v>50</v>
      </c>
      <c r="F2" s="2">
        <v>50</v>
      </c>
      <c r="G2" s="2">
        <v>50</v>
      </c>
      <c r="H2" s="2">
        <v>50</v>
      </c>
      <c r="I2" s="2">
        <v>50</v>
      </c>
      <c r="J2" s="2">
        <v>50</v>
      </c>
      <c r="K2" s="2">
        <v>50</v>
      </c>
    </row>
    <row r="3" spans="1:11" ht="15.75" thickBot="1" x14ac:dyDescent="0.3"/>
    <row r="4" spans="1:11" x14ac:dyDescent="0.25">
      <c r="A4" s="3" t="s">
        <v>0</v>
      </c>
      <c r="B4" s="4">
        <f>B$2*((10^(B$1/20)-1)/(10^(B$1/20)+1))</f>
        <v>2.8750563892268657</v>
      </c>
      <c r="C4" s="4">
        <f t="shared" ref="C4:K4" si="0">C$2*((10^(C$1/20)-1)/(10^(C$1/20)+1))</f>
        <v>5.731163376229274</v>
      </c>
      <c r="D4" s="4">
        <f t="shared" si="0"/>
        <v>8.5498678671809518</v>
      </c>
      <c r="E4" s="4">
        <f t="shared" si="0"/>
        <v>11.313682015314305</v>
      </c>
      <c r="F4" s="4">
        <f t="shared" si="0"/>
        <v>14.006499980288508</v>
      </c>
      <c r="G4" s="4">
        <f t="shared" si="0"/>
        <v>16.613942458312209</v>
      </c>
      <c r="H4" s="4">
        <f t="shared" si="0"/>
        <v>25.974692664795786</v>
      </c>
      <c r="I4" s="4">
        <f t="shared" si="0"/>
        <v>40.909090909090914</v>
      </c>
      <c r="J4" s="4">
        <f t="shared" si="0"/>
        <v>46.934656996828451</v>
      </c>
      <c r="K4" s="5">
        <f t="shared" si="0"/>
        <v>49.009900990099013</v>
      </c>
    </row>
    <row r="5" spans="1:11" x14ac:dyDescent="0.25">
      <c r="A5" s="6" t="s">
        <v>1</v>
      </c>
      <c r="B5" s="7">
        <f>B$2*2*((10^(B$1/20))/(10^(B$1/10)-1))</f>
        <v>433.33655299693487</v>
      </c>
      <c r="C5" s="7">
        <f t="shared" ref="C5:K5" si="1">C$2*2*((10^(C$1/20))/(10^(C$1/10)-1))</f>
        <v>215.24022300496623</v>
      </c>
      <c r="D5" s="7">
        <f t="shared" si="1"/>
        <v>141.92615588654357</v>
      </c>
      <c r="E5" s="7">
        <f t="shared" si="1"/>
        <v>104.82885218294061</v>
      </c>
      <c r="F5" s="7">
        <f t="shared" si="1"/>
        <v>82.241029577137923</v>
      </c>
      <c r="G5" s="7">
        <f t="shared" si="1"/>
        <v>66.931040647706155</v>
      </c>
      <c r="H5" s="7">
        <f t="shared" si="1"/>
        <v>35.136418446315325</v>
      </c>
      <c r="I5" s="7">
        <f t="shared" si="1"/>
        <v>10.1010101010101</v>
      </c>
      <c r="J5" s="7">
        <f t="shared" si="1"/>
        <v>3.1654431032716519</v>
      </c>
      <c r="K5" s="8">
        <f t="shared" si="1"/>
        <v>1.0001000100010002</v>
      </c>
    </row>
    <row r="6" spans="1:11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8"/>
    </row>
    <row r="7" spans="1:11" x14ac:dyDescent="0.25">
      <c r="A7" s="6" t="s">
        <v>3</v>
      </c>
      <c r="B7" s="9">
        <f>B4+B5</f>
        <v>436.21160938616174</v>
      </c>
      <c r="C7" s="9">
        <f t="shared" ref="C7:K7" si="2">C4+C5</f>
        <v>220.97138638119549</v>
      </c>
      <c r="D7" s="9">
        <f t="shared" si="2"/>
        <v>150.47602375372452</v>
      </c>
      <c r="E7" s="9">
        <f t="shared" si="2"/>
        <v>116.14253419825491</v>
      </c>
      <c r="F7" s="9">
        <f t="shared" si="2"/>
        <v>96.247529557426432</v>
      </c>
      <c r="G7" s="9">
        <f t="shared" si="2"/>
        <v>83.544983106018364</v>
      </c>
      <c r="H7" s="9">
        <f t="shared" si="2"/>
        <v>61.111111111111114</v>
      </c>
      <c r="I7" s="9">
        <f t="shared" si="2"/>
        <v>51.01010101010101</v>
      </c>
      <c r="J7" s="9">
        <f t="shared" si="2"/>
        <v>50.1001001001001</v>
      </c>
      <c r="K7" s="10">
        <f t="shared" si="2"/>
        <v>50.010001000100011</v>
      </c>
    </row>
    <row r="8" spans="1:11" ht="15.75" thickBot="1" x14ac:dyDescent="0.3">
      <c r="A8" s="11" t="s">
        <v>2</v>
      </c>
      <c r="B8" s="12">
        <f>2*B4</f>
        <v>5.7501127784537314</v>
      </c>
      <c r="C8" s="12">
        <f t="shared" ref="C8:K8" si="3">2*C4</f>
        <v>11.462326752458548</v>
      </c>
      <c r="D8" s="12">
        <f t="shared" si="3"/>
        <v>17.099735734361904</v>
      </c>
      <c r="E8" s="12">
        <f t="shared" si="3"/>
        <v>22.627364030628609</v>
      </c>
      <c r="F8" s="12">
        <f t="shared" si="3"/>
        <v>28.012999960577016</v>
      </c>
      <c r="G8" s="12">
        <f t="shared" si="3"/>
        <v>33.227884916624419</v>
      </c>
      <c r="H8" s="12">
        <f t="shared" si="3"/>
        <v>51.949385329591571</v>
      </c>
      <c r="I8" s="12">
        <f t="shared" si="3"/>
        <v>81.818181818181827</v>
      </c>
      <c r="J8" s="12">
        <f t="shared" si="3"/>
        <v>93.869313993656903</v>
      </c>
      <c r="K8" s="13">
        <f t="shared" si="3"/>
        <v>98.019801980198025</v>
      </c>
    </row>
    <row r="9" spans="1:11" ht="15.75" thickBot="1" x14ac:dyDescent="0.3"/>
    <row r="10" spans="1:11" x14ac:dyDescent="0.25">
      <c r="A10" s="3" t="s">
        <v>4</v>
      </c>
      <c r="B10" s="4">
        <f>B$2*((10^(B$1/20)+1)/(10^(B$1/20)-1))</f>
        <v>869.54816238309593</v>
      </c>
      <c r="C10" s="4">
        <f t="shared" ref="C10:K10" si="4">C$2*((10^(C$1/20)+1)/(10^(C$1/20)-1))</f>
        <v>436.21160938616168</v>
      </c>
      <c r="D10" s="4">
        <f t="shared" si="4"/>
        <v>292.40217964026806</v>
      </c>
      <c r="E10" s="4">
        <f t="shared" si="4"/>
        <v>220.97138638119552</v>
      </c>
      <c r="F10" s="4">
        <f t="shared" si="4"/>
        <v>178.48855913456433</v>
      </c>
      <c r="G10" s="4">
        <f t="shared" si="4"/>
        <v>150.47602375372452</v>
      </c>
      <c r="H10" s="4">
        <f t="shared" si="4"/>
        <v>96.247529557426446</v>
      </c>
      <c r="I10" s="4">
        <f t="shared" si="4"/>
        <v>61.111111111111114</v>
      </c>
      <c r="J10" s="4">
        <f t="shared" si="4"/>
        <v>53.265543203371749</v>
      </c>
      <c r="K10" s="5">
        <f t="shared" si="4"/>
        <v>51.010101010101003</v>
      </c>
    </row>
    <row r="11" spans="1:11" x14ac:dyDescent="0.25">
      <c r="A11" s="6" t="s">
        <v>5</v>
      </c>
      <c r="B11" s="7">
        <f>B$2/2*(10^(B$1/10)-1)/(10^(B$1/20))</f>
        <v>5.7691879042054488</v>
      </c>
      <c r="C11" s="7">
        <f t="shared" ref="C11:K11" si="5">C$2/2*(10^(C$1/10)-1)/(10^(C$1/20))</f>
        <v>11.614929426747144</v>
      </c>
      <c r="D11" s="7">
        <f t="shared" si="5"/>
        <v>17.614794005965411</v>
      </c>
      <c r="E11" s="7">
        <f t="shared" si="5"/>
        <v>23.848396199523012</v>
      </c>
      <c r="F11" s="7">
        <f t="shared" si="5"/>
        <v>30.398452121214344</v>
      </c>
      <c r="G11" s="7">
        <f t="shared" si="5"/>
        <v>37.351877033540184</v>
      </c>
      <c r="H11" s="7">
        <f t="shared" si="5"/>
        <v>71.151247353788534</v>
      </c>
      <c r="I11" s="7">
        <f t="shared" si="5"/>
        <v>247.5</v>
      </c>
      <c r="J11" s="7">
        <f t="shared" si="5"/>
        <v>789.77884562705253</v>
      </c>
      <c r="K11" s="8">
        <f t="shared" si="5"/>
        <v>2499.75</v>
      </c>
    </row>
    <row r="12" spans="1:11" x14ac:dyDescent="0.25">
      <c r="A12" s="6"/>
      <c r="B12" s="7"/>
      <c r="C12" s="7"/>
      <c r="D12" s="7"/>
      <c r="E12" s="7"/>
      <c r="F12" s="7"/>
      <c r="G12" s="7"/>
      <c r="H12" s="7"/>
      <c r="I12" s="7"/>
      <c r="J12" s="7"/>
      <c r="K12" s="8"/>
    </row>
    <row r="13" spans="1:11" x14ac:dyDescent="0.25">
      <c r="A13" s="6" t="s">
        <v>3</v>
      </c>
      <c r="B13" s="9">
        <f>1/(1/B10+1/(B10+B11))</f>
        <v>436.21160938616134</v>
      </c>
      <c r="C13" s="9">
        <f t="shared" ref="C13:K13" si="6">1/(1/C10+1/(C10+C11))</f>
        <v>220.97138638119549</v>
      </c>
      <c r="D13" s="9">
        <f t="shared" si="6"/>
        <v>150.47602375372449</v>
      </c>
      <c r="E13" s="9">
        <f t="shared" si="6"/>
        <v>116.14253419825492</v>
      </c>
      <c r="F13" s="9">
        <f t="shared" si="6"/>
        <v>96.247529557426418</v>
      </c>
      <c r="G13" s="9">
        <f t="shared" si="6"/>
        <v>83.544983106018364</v>
      </c>
      <c r="H13" s="9">
        <f t="shared" si="6"/>
        <v>61.111111111111121</v>
      </c>
      <c r="I13" s="9">
        <f t="shared" si="6"/>
        <v>51.010101010101017</v>
      </c>
      <c r="J13" s="9">
        <f t="shared" si="6"/>
        <v>50.100100100100093</v>
      </c>
      <c r="K13" s="10">
        <f t="shared" si="6"/>
        <v>50.010001000100004</v>
      </c>
    </row>
    <row r="14" spans="1:11" ht="15.75" thickBot="1" x14ac:dyDescent="0.3">
      <c r="A14" s="11" t="s">
        <v>2</v>
      </c>
      <c r="B14" s="12">
        <f>1/(1/B11+1/(2*B10))</f>
        <v>5.7501127784537269</v>
      </c>
      <c r="C14" s="12">
        <f t="shared" ref="C14:K14" si="7">1/(1/C11+1/(2*C10))</f>
        <v>11.462326752458548</v>
      </c>
      <c r="D14" s="12">
        <f t="shared" si="7"/>
        <v>17.099735734361904</v>
      </c>
      <c r="E14" s="12">
        <f t="shared" si="7"/>
        <v>22.627364030628613</v>
      </c>
      <c r="F14" s="12">
        <f t="shared" si="7"/>
        <v>28.012999960577016</v>
      </c>
      <c r="G14" s="12">
        <f t="shared" si="7"/>
        <v>33.227884916624419</v>
      </c>
      <c r="H14" s="12">
        <f t="shared" si="7"/>
        <v>51.949385329591571</v>
      </c>
      <c r="I14" s="12">
        <f t="shared" si="7"/>
        <v>81.818181818181827</v>
      </c>
      <c r="J14" s="12">
        <f t="shared" si="7"/>
        <v>93.869313993656888</v>
      </c>
      <c r="K14" s="13">
        <f t="shared" si="7"/>
        <v>98.019801980198011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lbenko</dc:creator>
  <cp:lastModifiedBy>lbenko</cp:lastModifiedBy>
  <dcterms:created xsi:type="dcterms:W3CDTF">2017-12-01T21:36:54Z</dcterms:created>
  <dcterms:modified xsi:type="dcterms:W3CDTF">2017-12-13T06:08:11Z</dcterms:modified>
</cp:coreProperties>
</file>